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-120" yWindow="-120" windowWidth="23256" windowHeight="13176"/>
  </bookViews>
  <sheets>
    <sheet name="Мои данные" sheetId="8" r:id="rId1"/>
  </sheets>
  <calcPr calcId="145621"/>
</workbook>
</file>

<file path=xl/calcChain.xml><?xml version="1.0" encoding="utf-8"?>
<calcChain xmlns="http://schemas.openxmlformats.org/spreadsheetml/2006/main">
  <c r="G27" i="8" l="1"/>
  <c r="H21" i="8"/>
  <c r="I21" i="8"/>
  <c r="H22" i="8"/>
  <c r="I22" i="8"/>
  <c r="H23" i="8"/>
  <c r="I23" i="8"/>
  <c r="H24" i="8"/>
  <c r="I24" i="8"/>
  <c r="H25" i="8"/>
  <c r="I25" i="8"/>
  <c r="H26" i="8"/>
  <c r="I26" i="8"/>
  <c r="H12" i="8"/>
  <c r="I12" i="8"/>
  <c r="H13" i="8"/>
  <c r="I13" i="8"/>
  <c r="H14" i="8"/>
  <c r="I14" i="8"/>
  <c r="H15" i="8"/>
  <c r="I15" i="8"/>
  <c r="H16" i="8"/>
  <c r="I16" i="8"/>
  <c r="H17" i="8"/>
  <c r="I17" i="8"/>
  <c r="H18" i="8"/>
  <c r="I18" i="8"/>
  <c r="H19" i="8"/>
  <c r="I19" i="8"/>
  <c r="H20" i="8"/>
  <c r="I20" i="8"/>
  <c r="I11" i="8"/>
  <c r="I27" i="8" s="1"/>
  <c r="H11" i="8"/>
</calcChain>
</file>

<file path=xl/comments1.xml><?xml version="1.0" encoding="utf-8"?>
<comments xmlns="http://schemas.openxmlformats.org/spreadsheetml/2006/main">
  <authors>
    <author>Сергей</author>
    <author>Andrey</author>
    <author>&lt;&gt;</author>
  </authors>
  <commentList>
    <comment ref="B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2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28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28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3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<sst xmlns="http://schemas.openxmlformats.org/spreadsheetml/2006/main" count="69" uniqueCount="55">
  <si>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</si>
  <si>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</si>
  <si>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</si>
  <si>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</si>
  <si>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</si>
  <si>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</si>
  <si>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</si>
  <si>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</si>
  <si>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</si>
  <si>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</si>
  <si>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</si>
  <si>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</si>
  <si>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</si>
  <si>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</si>
  <si>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>ГВС (инв.№1368)</t>
  </si>
  <si>
    <t>Капитальный ремонт фасада здания башни промывного бака на КО ГВС. ул.Чапаевская, 234</t>
  </si>
  <si>
    <t>к Локальной смете № СКС-2023-В-3-101</t>
  </si>
  <si>
    <t>Составил:______________зам начальника С.В.Ковальчук</t>
  </si>
  <si>
    <t>01.7.03.01-0001</t>
  </si>
  <si>
    <t>Вода</t>
  </si>
  <si>
    <t>м3</t>
  </si>
  <si>
    <t>01.7.16.02-0001</t>
  </si>
  <si>
    <t>Детали деревянные лесов из пиломатериалов хвойных пород</t>
  </si>
  <si>
    <t>01.7.16.02-0003</t>
  </si>
  <si>
    <t>Детали стальных трубчатых лесов, укомплектованные пробками, крючками и хомутами, окрашенные</t>
  </si>
  <si>
    <t>т</t>
  </si>
  <si>
    <t>01.7.17.11-0011</t>
  </si>
  <si>
    <t>Шкурка шлифовальная двухслойная с зернистостью 40-25</t>
  </si>
  <si>
    <t>м2</t>
  </si>
  <si>
    <t>01.7.20.08-0051</t>
  </si>
  <si>
    <t>Ветошь</t>
  </si>
  <si>
    <t>кг</t>
  </si>
  <si>
    <t>02.4.03.02-0001</t>
  </si>
  <si>
    <t>Щебень пористый из металлургического шлака М 600, фракция 5-10 мм</t>
  </si>
  <si>
    <t>04.3.01.12-0111</t>
  </si>
  <si>
    <t>Раствор готовый отделочный тяжелый, цементно-известковый, состав 1:1:6</t>
  </si>
  <si>
    <t>11.2.13.06-0011</t>
  </si>
  <si>
    <t>Щиты настила, все толщины</t>
  </si>
  <si>
    <t>14.4.01.19-0001</t>
  </si>
  <si>
    <t>Грунтовка химстойкая на основе сополимера виниловых смол, коричневая</t>
  </si>
  <si>
    <t>14.5.05.01-0012</t>
  </si>
  <si>
    <t>Олифа комбинированная для разведения масляных густотертых красок и для внешних работ по деревянным поверхностям</t>
  </si>
  <si>
    <t>14.5.09.11-0102</t>
  </si>
  <si>
    <t>Уайт-спирит</t>
  </si>
  <si>
    <t>14.5.11.01-0001</t>
  </si>
  <si>
    <t>Шпатлевка клеевая</t>
  </si>
  <si>
    <t>14.5.11.08-0002</t>
  </si>
  <si>
    <t>Шпатлевка поливинилхлоридная ХВ-004</t>
  </si>
  <si>
    <t>ФССЦ-14.4.02.04-0182</t>
  </si>
  <si>
    <t>Краска масляная и алкидная цветная, готовая к применению для наружных работ МА-15, белая</t>
  </si>
  <si>
    <t>ФССЦ-14.4.02.07-0002</t>
  </si>
  <si>
    <t>Эмаль перхлорвиниловая фасадная ХВ-161</t>
  </si>
  <si>
    <t>ФССЦ-14.4.04.08-0004</t>
  </si>
  <si>
    <t>Эмаль ПФ-115</t>
  </si>
  <si>
    <t>ВСЕГО по смете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</si>
</sst>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38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6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vertical="center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30"/>
  <sheetViews>
    <sheetView showGridLines="0" tabSelected="1" zoomScaleNormal="100" zoomScaleSheetLayoutView="100" workbookViewId="0">
      <selection activeCell="C40" sqref="C40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1.88671875" style="4" customWidth="1"/>
    <col min="8" max="8" width="11.21875" style="4" customWidth="1"/>
    <col min="9" max="9" width="13.109375" style="4" customWidth="1"/>
    <col min="10" max="16384" width="9.109375" style="1"/>
  </cols>
  <sheetData>
    <row r="1" spans="1:9" ht="15.75" customHeight="1" x14ac:dyDescent="0.2">
      <c r="A1" s="1" t="s">
        <v>0</v>
      </c>
      <c r="B1" s="2" t="s">
        <v>14</v>
      </c>
    </row>
    <row r="2" spans="1:9" ht="16.5" customHeight="1" x14ac:dyDescent="0.2">
      <c r="A2" s="1" t="s">
        <v>1</v>
      </c>
      <c r="B2" s="2" t="s">
        <v>15</v>
      </c>
    </row>
    <row r="4" spans="1:9" ht="16.2" x14ac:dyDescent="0.3">
      <c r="D4" s="6" t="s">
        <v>3</v>
      </c>
    </row>
    <row r="5" spans="1:9" ht="18" customHeight="1" x14ac:dyDescent="0.2">
      <c r="C5" s="5"/>
      <c r="D5" s="7" t="s">
        <v>16</v>
      </c>
    </row>
    <row r="6" spans="1:9" ht="5.25" customHeight="1" x14ac:dyDescent="0.2">
      <c r="B6" s="8"/>
    </row>
    <row r="7" spans="1:9" s="3" customFormat="1" ht="18.75" customHeight="1" x14ac:dyDescent="0.2">
      <c r="A7" s="13" t="s">
        <v>10</v>
      </c>
      <c r="B7" s="15" t="s">
        <v>2</v>
      </c>
      <c r="C7" s="13" t="s">
        <v>11</v>
      </c>
      <c r="D7" s="13" t="s">
        <v>12</v>
      </c>
      <c r="E7" s="13" t="s">
        <v>4</v>
      </c>
      <c r="F7" s="18" t="s">
        <v>5</v>
      </c>
      <c r="G7" s="19"/>
      <c r="H7" s="19"/>
      <c r="I7" s="20"/>
    </row>
    <row r="8" spans="1:9" s="3" customFormat="1" ht="33" customHeight="1" x14ac:dyDescent="0.2">
      <c r="A8" s="14"/>
      <c r="B8" s="16"/>
      <c r="C8" s="14"/>
      <c r="D8" s="14"/>
      <c r="E8" s="14"/>
      <c r="F8" s="17" t="s">
        <v>6</v>
      </c>
      <c r="G8" s="17"/>
      <c r="H8" s="17" t="s">
        <v>7</v>
      </c>
      <c r="I8" s="17"/>
    </row>
    <row r="9" spans="1:9" s="3" customFormat="1" ht="16.5" customHeight="1" x14ac:dyDescent="0.2">
      <c r="A9" s="24"/>
      <c r="B9" s="25"/>
      <c r="C9" s="24"/>
      <c r="D9" s="24"/>
      <c r="E9" s="24"/>
      <c r="F9" s="9" t="s">
        <v>8</v>
      </c>
      <c r="G9" s="9" t="s">
        <v>9</v>
      </c>
      <c r="H9" s="9" t="s">
        <v>8</v>
      </c>
      <c r="I9" s="9" t="s">
        <v>9</v>
      </c>
    </row>
    <row r="10" spans="1:9" s="3" customFormat="1" ht="12.6" x14ac:dyDescent="0.2">
      <c r="A10" s="21">
        <v>1</v>
      </c>
      <c r="B10" s="22" t="s">
        <v>13</v>
      </c>
      <c r="C10" s="21">
        <v>3</v>
      </c>
      <c r="D10" s="21">
        <v>4</v>
      </c>
      <c r="E10" s="21">
        <v>5</v>
      </c>
      <c r="F10" s="23">
        <v>6</v>
      </c>
      <c r="G10" s="23">
        <v>7</v>
      </c>
      <c r="H10" s="23">
        <v>8</v>
      </c>
      <c r="I10" s="23">
        <v>9</v>
      </c>
    </row>
    <row r="11" spans="1:9" ht="22.8" x14ac:dyDescent="0.2">
      <c r="A11" s="26">
        <v>1</v>
      </c>
      <c r="B11" s="27" t="s">
        <v>18</v>
      </c>
      <c r="C11" s="26" t="s">
        <v>19</v>
      </c>
      <c r="D11" s="28" t="s">
        <v>20</v>
      </c>
      <c r="E11" s="28">
        <v>0.12670000000000001</v>
      </c>
      <c r="F11" s="29">
        <v>2.44</v>
      </c>
      <c r="G11" s="29">
        <v>0.31</v>
      </c>
      <c r="H11" s="29">
        <f>F11*7.91</f>
        <v>19.3004</v>
      </c>
      <c r="I11" s="29">
        <f>G11*7.91</f>
        <v>2.4521000000000002</v>
      </c>
    </row>
    <row r="12" spans="1:9" ht="22.8" x14ac:dyDescent="0.2">
      <c r="A12" s="26">
        <v>2</v>
      </c>
      <c r="B12" s="27" t="s">
        <v>21</v>
      </c>
      <c r="C12" s="26" t="s">
        <v>22</v>
      </c>
      <c r="D12" s="28" t="s">
        <v>20</v>
      </c>
      <c r="E12" s="28">
        <v>5.3999999999999999E-2</v>
      </c>
      <c r="F12" s="29">
        <v>1100</v>
      </c>
      <c r="G12" s="29">
        <v>59.4</v>
      </c>
      <c r="H12" s="29">
        <f t="shared" ref="H12:H20" si="0">F12*7.91</f>
        <v>8701</v>
      </c>
      <c r="I12" s="29">
        <f t="shared" ref="I12:I20" si="1">G12*7.91</f>
        <v>469.85399999999998</v>
      </c>
    </row>
    <row r="13" spans="1:9" ht="34.200000000000003" x14ac:dyDescent="0.2">
      <c r="A13" s="26">
        <v>3</v>
      </c>
      <c r="B13" s="27" t="s">
        <v>23</v>
      </c>
      <c r="C13" s="26" t="s">
        <v>24</v>
      </c>
      <c r="D13" s="28" t="s">
        <v>25</v>
      </c>
      <c r="E13" s="28">
        <v>0.21</v>
      </c>
      <c r="F13" s="29">
        <v>6102</v>
      </c>
      <c r="G13" s="29">
        <v>1281.42</v>
      </c>
      <c r="H13" s="29">
        <f t="shared" si="0"/>
        <v>48266.82</v>
      </c>
      <c r="I13" s="29">
        <f t="shared" si="1"/>
        <v>10136.032200000001</v>
      </c>
    </row>
    <row r="14" spans="1:9" ht="22.8" x14ac:dyDescent="0.2">
      <c r="A14" s="26">
        <v>4</v>
      </c>
      <c r="B14" s="27" t="s">
        <v>26</v>
      </c>
      <c r="C14" s="26" t="s">
        <v>27</v>
      </c>
      <c r="D14" s="28" t="s">
        <v>28</v>
      </c>
      <c r="E14" s="28">
        <v>0.2112</v>
      </c>
      <c r="F14" s="29">
        <v>72.319999999999993</v>
      </c>
      <c r="G14" s="29">
        <v>15.27</v>
      </c>
      <c r="H14" s="29">
        <f t="shared" si="0"/>
        <v>572.05119999999999</v>
      </c>
      <c r="I14" s="29">
        <f t="shared" si="1"/>
        <v>120.78570000000001</v>
      </c>
    </row>
    <row r="15" spans="1:9" ht="22.8" x14ac:dyDescent="0.2">
      <c r="A15" s="26">
        <v>5</v>
      </c>
      <c r="B15" s="27" t="s">
        <v>29</v>
      </c>
      <c r="C15" s="26" t="s">
        <v>30</v>
      </c>
      <c r="D15" s="28" t="s">
        <v>31</v>
      </c>
      <c r="E15" s="28">
        <v>3.4262899999999998</v>
      </c>
      <c r="F15" s="29">
        <v>1.82</v>
      </c>
      <c r="G15" s="29">
        <v>6.22</v>
      </c>
      <c r="H15" s="29">
        <f t="shared" si="0"/>
        <v>14.3962</v>
      </c>
      <c r="I15" s="29">
        <f t="shared" si="1"/>
        <v>49.200200000000002</v>
      </c>
    </row>
    <row r="16" spans="1:9" ht="22.8" x14ac:dyDescent="0.2">
      <c r="A16" s="26">
        <v>6</v>
      </c>
      <c r="B16" s="27" t="s">
        <v>32</v>
      </c>
      <c r="C16" s="26" t="s">
        <v>33</v>
      </c>
      <c r="D16" s="28" t="s">
        <v>20</v>
      </c>
      <c r="E16" s="28">
        <v>1.7608000000000001E-3</v>
      </c>
      <c r="F16" s="29">
        <v>74.58</v>
      </c>
      <c r="G16" s="29">
        <v>0.13</v>
      </c>
      <c r="H16" s="29">
        <f t="shared" si="0"/>
        <v>589.92780000000005</v>
      </c>
      <c r="I16" s="29">
        <f t="shared" si="1"/>
        <v>1.0283</v>
      </c>
    </row>
    <row r="17" spans="1:9" ht="22.8" x14ac:dyDescent="0.2">
      <c r="A17" s="26">
        <v>7</v>
      </c>
      <c r="B17" s="27" t="s">
        <v>34</v>
      </c>
      <c r="C17" s="26" t="s">
        <v>35</v>
      </c>
      <c r="D17" s="28" t="s">
        <v>20</v>
      </c>
      <c r="E17" s="28">
        <v>0.70340000000000003</v>
      </c>
      <c r="F17" s="29">
        <v>517.91</v>
      </c>
      <c r="G17" s="29">
        <v>364.29</v>
      </c>
      <c r="H17" s="29">
        <f t="shared" si="0"/>
        <v>4096.6680999999999</v>
      </c>
      <c r="I17" s="29">
        <f t="shared" si="1"/>
        <v>2881.5339000000004</v>
      </c>
    </row>
    <row r="18" spans="1:9" ht="22.8" x14ac:dyDescent="0.2">
      <c r="A18" s="26">
        <v>8</v>
      </c>
      <c r="B18" s="27" t="s">
        <v>36</v>
      </c>
      <c r="C18" s="26" t="s">
        <v>37</v>
      </c>
      <c r="D18" s="28" t="s">
        <v>28</v>
      </c>
      <c r="E18" s="28">
        <v>20.399999999999999</v>
      </c>
      <c r="F18" s="29">
        <v>35.22</v>
      </c>
      <c r="G18" s="29">
        <v>718.49</v>
      </c>
      <c r="H18" s="29">
        <f t="shared" si="0"/>
        <v>278.59019999999998</v>
      </c>
      <c r="I18" s="29">
        <f t="shared" si="1"/>
        <v>5683.2559000000001</v>
      </c>
    </row>
    <row r="19" spans="1:9" ht="22.8" x14ac:dyDescent="0.2">
      <c r="A19" s="26">
        <v>9</v>
      </c>
      <c r="B19" s="27" t="s">
        <v>38</v>
      </c>
      <c r="C19" s="26" t="s">
        <v>39</v>
      </c>
      <c r="D19" s="28" t="s">
        <v>25</v>
      </c>
      <c r="E19" s="28">
        <v>0.13234199999999999</v>
      </c>
      <c r="F19" s="29">
        <v>18362</v>
      </c>
      <c r="G19" s="29">
        <v>2430.06</v>
      </c>
      <c r="H19" s="29">
        <f t="shared" si="0"/>
        <v>145243.42000000001</v>
      </c>
      <c r="I19" s="29">
        <f t="shared" si="1"/>
        <v>19221.774600000001</v>
      </c>
    </row>
    <row r="20" spans="1:9" ht="45.6" x14ac:dyDescent="0.2">
      <c r="A20" s="26">
        <v>10</v>
      </c>
      <c r="B20" s="27" t="s">
        <v>40</v>
      </c>
      <c r="C20" s="26" t="s">
        <v>41</v>
      </c>
      <c r="D20" s="28" t="s">
        <v>25</v>
      </c>
      <c r="E20" s="28">
        <v>3.4275E-3</v>
      </c>
      <c r="F20" s="29">
        <v>16950</v>
      </c>
      <c r="G20" s="29">
        <v>58.1</v>
      </c>
      <c r="H20" s="29">
        <f t="shared" si="0"/>
        <v>134074.5</v>
      </c>
      <c r="I20" s="29">
        <f t="shared" si="1"/>
        <v>459.57100000000003</v>
      </c>
    </row>
    <row r="21" spans="1:9" ht="22.8" x14ac:dyDescent="0.2">
      <c r="A21" s="26">
        <v>11</v>
      </c>
      <c r="B21" s="27" t="s">
        <v>42</v>
      </c>
      <c r="C21" s="26" t="s">
        <v>43</v>
      </c>
      <c r="D21" s="28" t="s">
        <v>31</v>
      </c>
      <c r="E21" s="28">
        <v>13.151999999999999</v>
      </c>
      <c r="F21" s="29">
        <v>6.67</v>
      </c>
      <c r="G21" s="29">
        <v>87.72</v>
      </c>
      <c r="H21" s="29">
        <f>F21*7.91</f>
        <v>52.759700000000002</v>
      </c>
      <c r="I21" s="29">
        <f>G21*7.91</f>
        <v>693.86519999999996</v>
      </c>
    </row>
    <row r="22" spans="1:9" ht="22.8" x14ac:dyDescent="0.2">
      <c r="A22" s="26">
        <v>12</v>
      </c>
      <c r="B22" s="27" t="s">
        <v>44</v>
      </c>
      <c r="C22" s="26" t="s">
        <v>45</v>
      </c>
      <c r="D22" s="28" t="s">
        <v>25</v>
      </c>
      <c r="E22" s="28">
        <v>7.8904000000000005E-3</v>
      </c>
      <c r="F22" s="29">
        <v>4294</v>
      </c>
      <c r="G22" s="29">
        <v>33.880000000000003</v>
      </c>
      <c r="H22" s="29">
        <f t="shared" ref="H22:H26" si="2">F22*7.91</f>
        <v>33965.54</v>
      </c>
      <c r="I22" s="29">
        <f t="shared" ref="I22:I26" si="3">G22*7.91</f>
        <v>267.99080000000004</v>
      </c>
    </row>
    <row r="23" spans="1:9" ht="22.8" x14ac:dyDescent="0.2">
      <c r="A23" s="26">
        <v>13</v>
      </c>
      <c r="B23" s="27" t="s">
        <v>46</v>
      </c>
      <c r="C23" s="26" t="s">
        <v>47</v>
      </c>
      <c r="D23" s="28" t="s">
        <v>25</v>
      </c>
      <c r="E23" s="28">
        <v>2.5000000000000001E-2</v>
      </c>
      <c r="F23" s="29">
        <v>16950</v>
      </c>
      <c r="G23" s="29">
        <v>423.75</v>
      </c>
      <c r="H23" s="29">
        <f t="shared" si="2"/>
        <v>134074.5</v>
      </c>
      <c r="I23" s="29">
        <f t="shared" si="3"/>
        <v>3351.8625000000002</v>
      </c>
    </row>
    <row r="24" spans="1:9" ht="34.200000000000003" x14ac:dyDescent="0.2">
      <c r="A24" s="26">
        <v>14</v>
      </c>
      <c r="B24" s="27" t="s">
        <v>48</v>
      </c>
      <c r="C24" s="26" t="s">
        <v>49</v>
      </c>
      <c r="D24" s="28" t="s">
        <v>25</v>
      </c>
      <c r="E24" s="28">
        <v>3.0000000000000001E-3</v>
      </c>
      <c r="F24" s="29">
        <v>22638.2</v>
      </c>
      <c r="G24" s="29">
        <v>67.91</v>
      </c>
      <c r="H24" s="29">
        <f t="shared" si="2"/>
        <v>179068.16200000001</v>
      </c>
      <c r="I24" s="29">
        <f t="shared" si="3"/>
        <v>537.16809999999998</v>
      </c>
    </row>
    <row r="25" spans="1:9" ht="34.200000000000003" x14ac:dyDescent="0.2">
      <c r="A25" s="26">
        <v>15</v>
      </c>
      <c r="B25" s="27" t="s">
        <v>50</v>
      </c>
      <c r="C25" s="26" t="s">
        <v>51</v>
      </c>
      <c r="D25" s="28" t="s">
        <v>25</v>
      </c>
      <c r="E25" s="28">
        <v>0.442</v>
      </c>
      <c r="F25" s="29">
        <v>15989</v>
      </c>
      <c r="G25" s="29">
        <v>7067.14</v>
      </c>
      <c r="H25" s="29">
        <f t="shared" si="2"/>
        <v>126472.99</v>
      </c>
      <c r="I25" s="29">
        <f t="shared" si="3"/>
        <v>55901.077400000002</v>
      </c>
    </row>
    <row r="26" spans="1:9" ht="34.200000000000003" x14ac:dyDescent="0.2">
      <c r="A26" s="30">
        <v>16</v>
      </c>
      <c r="B26" s="31" t="s">
        <v>52</v>
      </c>
      <c r="C26" s="30" t="s">
        <v>53</v>
      </c>
      <c r="D26" s="32" t="s">
        <v>31</v>
      </c>
      <c r="E26" s="32">
        <v>4.3E-3</v>
      </c>
      <c r="F26" s="33">
        <v>16.66</v>
      </c>
      <c r="G26" s="33">
        <v>7.0000000000000007E-2</v>
      </c>
      <c r="H26" s="29">
        <f t="shared" si="2"/>
        <v>131.78059999999999</v>
      </c>
      <c r="I26" s="29">
        <f t="shared" si="3"/>
        <v>0.55370000000000008</v>
      </c>
    </row>
    <row r="27" spans="1:9" ht="19.8" customHeight="1" x14ac:dyDescent="0.2">
      <c r="A27" s="34" t="s">
        <v>54</v>
      </c>
      <c r="B27" s="35"/>
      <c r="C27" s="35"/>
      <c r="D27" s="35"/>
      <c r="E27" s="35"/>
      <c r="F27" s="35"/>
      <c r="G27" s="37">
        <f>SUM(G11:G26)</f>
        <v>12614.16</v>
      </c>
      <c r="H27" s="36"/>
      <c r="I27" s="37">
        <f>SUM(I11:I26)</f>
        <v>99778.005600000019</v>
      </c>
    </row>
    <row r="28" spans="1:9" x14ac:dyDescent="0.2">
      <c r="A28" s="12"/>
      <c r="G28" s="10"/>
      <c r="H28" s="10"/>
      <c r="I28" s="10"/>
    </row>
    <row r="30" spans="1:9" x14ac:dyDescent="0.2">
      <c r="A30" s="11" t="s">
        <v>17</v>
      </c>
    </row>
  </sheetData>
  <mergeCells count="9">
    <mergeCell ref="A27:F27"/>
    <mergeCell ref="H8:I8"/>
    <mergeCell ref="F7:I7"/>
    <mergeCell ref="F8:G8"/>
    <mergeCell ref="E7:E9"/>
    <mergeCell ref="A7:A9"/>
    <mergeCell ref="B7:B9"/>
    <mergeCell ref="C7:C9"/>
    <mergeCell ref="D7:D9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Ядохина Светлана Михайловна</dc:creator>
  <cp:lastModifiedBy>Ядохина Светлана Михайловна</cp:lastModifiedBy>
  <cp:lastPrinted>2006-08-23T16:17:34Z</cp:lastPrinted>
  <dcterms:created xsi:type="dcterms:W3CDTF">2003-01-28T12:33:10Z</dcterms:created>
  <dcterms:modified xsi:type="dcterms:W3CDTF">2023-04-04T12:14:31Z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